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18\Iepirkumi\19_vidusskolas_teritorijas_labiekārtošana\"/>
    </mc:Choice>
  </mc:AlternateContent>
  <xr:revisionPtr revIDLastSave="0" documentId="10_ncr:8100000_{D1EBC0A3-A385-4876-A72E-05DE1148415B}" xr6:coauthVersionLast="33" xr6:coauthVersionMax="33" xr10:uidLastSave="{00000000-0000-0000-0000-000000000000}"/>
  <bookViews>
    <workbookView xWindow="0" yWindow="0" windowWidth="38400" windowHeight="12210" tabRatio="910" activeTab="1" xr2:uid="{00000000-000D-0000-FFFF-FFFF00000000}"/>
  </bookViews>
  <sheets>
    <sheet name="Kopsavilkums" sheetId="85" r:id="rId1"/>
    <sheet name="Labiekartosana" sheetId="49" r:id="rId2"/>
  </sheets>
  <definedNames>
    <definedName name="_xlnm.Print_Area" localSheetId="0">Kopsavilkums!$A$1:$H$38</definedName>
    <definedName name="_xlnm.Print_Area" localSheetId="1">Labiekartosana!$A$1:$P$41</definedName>
    <definedName name="_xlnm.Print_Titles" localSheetId="1">Labiekartosana!$8:$10</definedName>
  </definedNames>
  <calcPr calcId="162913"/>
</workbook>
</file>

<file path=xl/calcChain.xml><?xml version="1.0" encoding="utf-8"?>
<calcChain xmlns="http://schemas.openxmlformats.org/spreadsheetml/2006/main">
  <c r="C6" i="85" l="1"/>
  <c r="O24" i="49"/>
  <c r="N24" i="49"/>
  <c r="M24" i="49"/>
  <c r="L24" i="49"/>
  <c r="K24" i="49"/>
  <c r="O37" i="49"/>
  <c r="N37" i="49"/>
  <c r="L37" i="49"/>
  <c r="H37" i="49"/>
  <c r="M37" i="49" s="1"/>
  <c r="O35" i="49"/>
  <c r="N35" i="49"/>
  <c r="L35" i="49"/>
  <c r="H35" i="49"/>
  <c r="M35" i="49" s="1"/>
  <c r="O40" i="49"/>
  <c r="N40" i="49"/>
  <c r="L40" i="49"/>
  <c r="H40" i="49"/>
  <c r="M40" i="49" s="1"/>
  <c r="O39" i="49"/>
  <c r="N39" i="49"/>
  <c r="L39" i="49"/>
  <c r="H39" i="49"/>
  <c r="M39" i="49" s="1"/>
  <c r="O38" i="49"/>
  <c r="N38" i="49"/>
  <c r="L38" i="49"/>
  <c r="H38" i="49"/>
  <c r="M38" i="49" s="1"/>
  <c r="O33" i="49"/>
  <c r="N33" i="49"/>
  <c r="L33" i="49"/>
  <c r="H33" i="49"/>
  <c r="M33" i="49" s="1"/>
  <c r="O32" i="49"/>
  <c r="N32" i="49"/>
  <c r="L32" i="49"/>
  <c r="H32" i="49"/>
  <c r="M32" i="49" s="1"/>
  <c r="O31" i="49"/>
  <c r="N31" i="49"/>
  <c r="L31" i="49"/>
  <c r="H31" i="49"/>
  <c r="M31" i="49" s="1"/>
  <c r="O30" i="49"/>
  <c r="N30" i="49"/>
  <c r="L30" i="49"/>
  <c r="H30" i="49"/>
  <c r="M30" i="49" s="1"/>
  <c r="K35" i="49" l="1"/>
  <c r="K37" i="49"/>
  <c r="P37" i="49"/>
  <c r="P24" i="49"/>
  <c r="K38" i="49"/>
  <c r="P38" i="49"/>
  <c r="K39" i="49"/>
  <c r="P39" i="49"/>
  <c r="K40" i="49"/>
  <c r="P40" i="49"/>
  <c r="P35" i="49"/>
  <c r="K30" i="49"/>
  <c r="K31" i="49"/>
  <c r="K32" i="49"/>
  <c r="K33" i="49"/>
  <c r="P30" i="49"/>
  <c r="P33" i="49"/>
  <c r="P32" i="49"/>
  <c r="P31" i="49"/>
  <c r="K26" i="49"/>
  <c r="N26" i="49"/>
  <c r="L26" i="49" l="1"/>
  <c r="M26" i="49"/>
  <c r="O26" i="49"/>
  <c r="M36" i="49"/>
  <c r="N36" i="49"/>
  <c r="O36" i="49"/>
  <c r="K36" i="49"/>
  <c r="P26" i="49" l="1"/>
  <c r="P36" i="49"/>
  <c r="O16" i="49"/>
  <c r="N16" i="49"/>
  <c r="L16" i="49"/>
  <c r="G16" i="49"/>
  <c r="H16" i="49" s="1"/>
  <c r="O15" i="49"/>
  <c r="N15" i="49"/>
  <c r="L15" i="49"/>
  <c r="G15" i="49"/>
  <c r="H15" i="49" s="1"/>
  <c r="O14" i="49"/>
  <c r="N14" i="49"/>
  <c r="L14" i="49"/>
  <c r="G14" i="49"/>
  <c r="H14" i="49" s="1"/>
  <c r="O13" i="49"/>
  <c r="N13" i="49"/>
  <c r="L13" i="49"/>
  <c r="G13" i="49"/>
  <c r="H13" i="49" s="1"/>
  <c r="K13" i="49" l="1"/>
  <c r="M13" i="49"/>
  <c r="P13" i="49" s="1"/>
  <c r="K14" i="49"/>
  <c r="M14" i="49"/>
  <c r="P14" i="49" s="1"/>
  <c r="K15" i="49"/>
  <c r="M15" i="49"/>
  <c r="P15" i="49" s="1"/>
  <c r="K16" i="49"/>
  <c r="M16" i="49"/>
  <c r="P16" i="49" s="1"/>
  <c r="B21" i="85" l="1"/>
  <c r="L25" i="49"/>
  <c r="M25" i="49"/>
  <c r="N25" i="49"/>
  <c r="O25" i="49"/>
  <c r="K25" i="49"/>
  <c r="P25" i="49" l="1"/>
  <c r="N34" i="49"/>
  <c r="H34" i="49"/>
  <c r="O29" i="49"/>
  <c r="N29" i="49"/>
  <c r="L29" i="49"/>
  <c r="H29" i="49"/>
  <c r="M29" i="49" s="1"/>
  <c r="O28" i="49"/>
  <c r="N28" i="49"/>
  <c r="L28" i="49"/>
  <c r="G28" i="49"/>
  <c r="H28" i="49" s="1"/>
  <c r="O34" i="49" l="1"/>
  <c r="L34" i="49"/>
  <c r="P29" i="49"/>
  <c r="M34" i="49"/>
  <c r="K28" i="49"/>
  <c r="M28" i="49"/>
  <c r="P28" i="49" s="1"/>
  <c r="K29" i="49"/>
  <c r="K34" i="49"/>
  <c r="O12" i="49"/>
  <c r="N12" i="49"/>
  <c r="L12" i="49"/>
  <c r="G12" i="49"/>
  <c r="H12" i="49" s="1"/>
  <c r="M12" i="49" s="1"/>
  <c r="P34" i="49" l="1"/>
  <c r="P12" i="49"/>
  <c r="K12" i="49"/>
  <c r="K23" i="49"/>
  <c r="L23" i="49"/>
  <c r="M23" i="49"/>
  <c r="O27" i="49"/>
  <c r="O21" i="49"/>
  <c r="N19" i="49"/>
  <c r="N23" i="49"/>
  <c r="O17" i="49"/>
  <c r="N17" i="49"/>
  <c r="L17" i="49"/>
  <c r="G17" i="49"/>
  <c r="H17" i="49" s="1"/>
  <c r="K17" i="49" s="1"/>
  <c r="H21" i="49"/>
  <c r="M21" i="49" s="1"/>
  <c r="O20" i="49"/>
  <c r="N20" i="49"/>
  <c r="L20" i="49"/>
  <c r="G20" i="49"/>
  <c r="H20" i="49" s="1"/>
  <c r="O19" i="49"/>
  <c r="H19" i="49"/>
  <c r="K19" i="49" s="1"/>
  <c r="O18" i="49"/>
  <c r="N18" i="49"/>
  <c r="L18" i="49"/>
  <c r="G18" i="49"/>
  <c r="H18" i="49" s="1"/>
  <c r="K18" i="49" s="1"/>
  <c r="G22" i="49"/>
  <c r="H22" i="49" s="1"/>
  <c r="H27" i="49"/>
  <c r="K27" i="49" s="1"/>
  <c r="O22" i="49"/>
  <c r="N22" i="49"/>
  <c r="L22" i="49"/>
  <c r="C7" i="85"/>
  <c r="C8" i="85"/>
  <c r="K22" i="49" l="1"/>
  <c r="M22" i="49"/>
  <c r="P22" i="49" s="1"/>
  <c r="M20" i="49"/>
  <c r="P20" i="49" s="1"/>
  <c r="K20" i="49"/>
  <c r="L21" i="49"/>
  <c r="N21" i="49"/>
  <c r="P21" i="49" s="1"/>
  <c r="L19" i="49"/>
  <c r="M27" i="49"/>
  <c r="N27" i="49"/>
  <c r="M19" i="49"/>
  <c r="P19" i="49" s="1"/>
  <c r="K21" i="49"/>
  <c r="M17" i="49"/>
  <c r="P17" i="49" s="1"/>
  <c r="M18" i="49"/>
  <c r="L27" i="49"/>
  <c r="O23" i="49"/>
  <c r="O41" i="49" s="1"/>
  <c r="P27" i="49" l="1"/>
  <c r="N41" i="49"/>
  <c r="P18" i="49"/>
  <c r="M41" i="49"/>
  <c r="L41" i="49"/>
  <c r="H21" i="85" s="1"/>
  <c r="G11" i="85" s="1"/>
  <c r="P23" i="49"/>
  <c r="P41" i="49" l="1"/>
  <c r="D26" i="85" l="1"/>
  <c r="G10" i="85" s="1"/>
</calcChain>
</file>

<file path=xl/sharedStrings.xml><?xml version="1.0" encoding="utf-8"?>
<sst xmlns="http://schemas.openxmlformats.org/spreadsheetml/2006/main" count="112" uniqueCount="81">
  <si>
    <t xml:space="preserve">Sastādīja: </t>
  </si>
  <si>
    <t xml:space="preserve">Pārbaudīja: </t>
  </si>
  <si>
    <t>Kopsavilkuma aprēķini par darbu vai konstruktīvo elementu veidiem</t>
  </si>
  <si>
    <t>Kopējā darbietilpība, c/h</t>
  </si>
  <si>
    <t xml:space="preserve">Tāme sastādīta: </t>
  </si>
  <si>
    <t>Nr. P.k.</t>
  </si>
  <si>
    <t>Kods, tāmes Nr.</t>
  </si>
  <si>
    <t xml:space="preserve">Darba veids vai konstruktīvā elementa nosaukums </t>
  </si>
  <si>
    <t>Tai skaitā</t>
  </si>
  <si>
    <t>Virsizdevumi</t>
  </si>
  <si>
    <t>t.sk. Darba aizsardzība</t>
  </si>
  <si>
    <t>Peļņa</t>
  </si>
  <si>
    <t>m</t>
  </si>
  <si>
    <t>Kopā:</t>
  </si>
  <si>
    <t>Nr.</t>
  </si>
  <si>
    <t>Darbu un izdevumu nosaukums</t>
  </si>
  <si>
    <t>Mērv.</t>
  </si>
  <si>
    <t>Daudz.</t>
  </si>
  <si>
    <t>Vienības izmaksa</t>
  </si>
  <si>
    <t>Kopējā izmaksa</t>
  </si>
  <si>
    <t>Objekta nosaukums</t>
  </si>
  <si>
    <t>Objekta adrese</t>
  </si>
  <si>
    <t>Pasūtītājs</t>
  </si>
  <si>
    <t>Līguma Nr.</t>
  </si>
  <si>
    <t>Laika norm. c/h</t>
  </si>
  <si>
    <t>Darbietilpība (c/h)</t>
  </si>
  <si>
    <t>kods</t>
  </si>
  <si>
    <t>Darba alga €/h</t>
  </si>
  <si>
    <t>Materiāli     €</t>
  </si>
  <si>
    <t>Mehānismi €</t>
  </si>
  <si>
    <t>Kopā           €</t>
  </si>
  <si>
    <t>Darba alga €</t>
  </si>
  <si>
    <t>Materiāli       €</t>
  </si>
  <si>
    <t>Kopā        €</t>
  </si>
  <si>
    <t>Par kopējo summu, €</t>
  </si>
  <si>
    <t>Tāmes izmaksas (€)</t>
  </si>
  <si>
    <t>darba alga (€)</t>
  </si>
  <si>
    <t>materiāli (€)</t>
  </si>
  <si>
    <t>mehānismi (€)</t>
  </si>
  <si>
    <t>m2</t>
  </si>
  <si>
    <t>Smilts</t>
  </si>
  <si>
    <t>m3</t>
  </si>
  <si>
    <t>Smilts  drenējošā  slāņa  ierīkošana   250mm  biez. ar  izlīdzināšanu  un  blietēšanu (bliet. koef. 1,20)</t>
  </si>
  <si>
    <t>VIĻĀNU NOVADA PAŠVALDĪBA, Kultūras laukums 1A, Viļāni, LV - 4650</t>
  </si>
  <si>
    <t>Darba samaksas likme (€/h)</t>
  </si>
  <si>
    <t>Teritorijas labiekārtošana</t>
  </si>
  <si>
    <t>Pavisam kopā bez PVN</t>
  </si>
  <si>
    <t>Šķembu  fr.0-40  pamatnes  slāņa  ierīkošana   150mm  biez. ar  izlīdzināšanu  un  blietēšanu (bliet. koef. 1,30)</t>
  </si>
  <si>
    <t>skalota smilts</t>
  </si>
  <si>
    <t xml:space="preserve">Betona bruģakmeņu 6cm segums  </t>
  </si>
  <si>
    <t>Betons</t>
  </si>
  <si>
    <t xml:space="preserve">Gultnes   veidošana bruģakmeņu segumam   h= 510mm   </t>
  </si>
  <si>
    <t>Šķembas fr.0-45</t>
  </si>
  <si>
    <t>Asfalta seguma demontāža aizvešana utilizācija</t>
  </si>
  <si>
    <t>Apmale  BR 100.30.15</t>
  </si>
  <si>
    <t>Rēzeknes iela 1a, Viļāni</t>
  </si>
  <si>
    <t xml:space="preserve">Betona konstrukciju nojaukšana kāpnēm un podestiem, būvgružu aizvešana </t>
  </si>
  <si>
    <t>Esoša bruģa demontāža salikšana uz paletēm tālākai izmantošanai</t>
  </si>
  <si>
    <t>Betona apmaļu nojaukšana</t>
  </si>
  <si>
    <t>objekts</t>
  </si>
  <si>
    <t>Betona  apmaļu izbūve  uz  betona pamatnes</t>
  </si>
  <si>
    <t>Apmale   slīpā</t>
  </si>
  <si>
    <t>Apmale zemā</t>
  </si>
  <si>
    <t>Apmale BR 800.70.200 mm</t>
  </si>
  <si>
    <t>Seguma atjaunošana pie Viļānu vidusskolas</t>
  </si>
  <si>
    <t>Betona java bruģa malas nostiprināšanai</t>
  </si>
  <si>
    <t>Auglīgā augsne (perspektīvai stādījumu ierīkošanai)</t>
  </si>
  <si>
    <t>Betona  bruģakmens krāsains (ovālajam laukumam)  b=6cm</t>
  </si>
  <si>
    <t>Betona  bruģakmens krāsains (sānu laukumiem)  b=6cm</t>
  </si>
  <si>
    <t>krāsu attiecība ~40:50 (skatīt plānā)</t>
  </si>
  <si>
    <t>Elektrības kabeļa ierīkošana</t>
  </si>
  <si>
    <t>Kabelis 4x4(kvadrātā) aizsargčaulā</t>
  </si>
  <si>
    <t>gab</t>
  </si>
  <si>
    <t>Karogu mastu uzstādīšana</t>
  </si>
  <si>
    <t>esošs bruģis pelēks (velo novietnēm)</t>
  </si>
  <si>
    <t>Kāpņu konstrukciju un pandusa izbūve*</t>
  </si>
  <si>
    <t>* Kāpnes un panduss izbūvējami atbilstoši normatīvajiem aktiem. Piedāvājuma cenā jāiekļauj visas nepieciešamās izmaksas objektu ierīkošanai. Visi 3 objekti veidojami bruģa segumā.</t>
  </si>
  <si>
    <t>Labiekārtošana</t>
  </si>
  <si>
    <t>1. Iesniedzot iepirkuma piedāvājumu par attiecīgā objekta būvdarbu veikšanu, iepirkuma specifikācijā nepieciešams ņemt vērā visu  paredzēto darba kopumu, atbilstoši pasūtītāja iecerei, kā arī pilnīgu būvdarbu un ar būvdarbiem saistīto darbu izpildi.</t>
  </si>
  <si>
    <t xml:space="preserve">2. Būvizstrādājuma un inventāra izmaksās iekļauj visas izmaksas, kas saistītas ar meteriāla un inventāra iegādi vai nomu un to pilnīgu piegādi, transportēšanu būvobjektā. </t>
  </si>
  <si>
    <t>Tiešās izmaksas kopā, t. sk. darba devēja sociālais nodoklis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</si>
</sst>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yyyy\-mm\-dd;@"/>
    <numFmt numFmtId="166" formatCode="0.0%"/>
    <numFmt numFmtId="167" formatCode="_-[$€-426]\ * #,##0.00_-;\-[$€-426]\ * #,##0.00_-;_-[$€-426]\ * &quot;-&quot;??_-;_-@_-"/>
  </numFmts>
  <fonts count="27" x14ac:knownFonts="1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Helv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i/>
      <sz val="10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" fillId="0" borderId="0"/>
    <xf numFmtId="0" fontId="24" fillId="0" borderId="0"/>
    <xf numFmtId="0" fontId="7" fillId="0" borderId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7" fillId="0" borderId="0"/>
  </cellStyleXfs>
  <cellXfs count="89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2" fontId="3" fillId="0" borderId="11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horizontal="left" vertical="center"/>
    </xf>
    <xf numFmtId="2" fontId="3" fillId="0" borderId="10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14" xfId="0" applyFont="1" applyBorder="1" applyAlignment="1">
      <alignment vertical="center"/>
    </xf>
    <xf numFmtId="164" fontId="2" fillId="0" borderId="0" xfId="28" applyFont="1" applyFill="1" applyAlignment="1">
      <alignment horizontal="center" vertical="center"/>
    </xf>
    <xf numFmtId="164" fontId="2" fillId="0" borderId="0" xfId="28" applyFont="1" applyFill="1" applyAlignment="1">
      <alignment vertical="center"/>
    </xf>
    <xf numFmtId="164" fontId="2" fillId="0" borderId="0" xfId="28" applyFont="1" applyFill="1" applyAlignment="1">
      <alignment vertical="center" wrapText="1"/>
    </xf>
    <xf numFmtId="164" fontId="2" fillId="0" borderId="11" xfId="28" applyFont="1" applyFill="1" applyBorder="1" applyAlignment="1">
      <alignment horizontal="center" vertical="center"/>
    </xf>
    <xf numFmtId="164" fontId="2" fillId="0" borderId="11" xfId="28" applyFont="1" applyFill="1" applyBorder="1" applyAlignment="1">
      <alignment vertical="center"/>
    </xf>
    <xf numFmtId="164" fontId="2" fillId="0" borderId="11" xfId="28" applyFont="1" applyFill="1" applyBorder="1" applyAlignment="1">
      <alignment horizontal="left" vertical="center" wrapText="1"/>
    </xf>
    <xf numFmtId="0" fontId="2" fillId="0" borderId="12" xfId="28" applyNumberFormat="1" applyFont="1" applyFill="1" applyBorder="1" applyAlignment="1">
      <alignment horizontal="center"/>
    </xf>
    <xf numFmtId="164" fontId="2" fillId="0" borderId="10" xfId="28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164" fontId="6" fillId="0" borderId="11" xfId="28" applyFont="1" applyFill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164" fontId="2" fillId="0" borderId="11" xfId="28" applyNumberFormat="1" applyFont="1" applyFill="1" applyBorder="1" applyAlignment="1">
      <alignment vertical="center"/>
    </xf>
    <xf numFmtId="167" fontId="3" fillId="0" borderId="16" xfId="0" applyNumberFormat="1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164" fontId="1" fillId="0" borderId="0" xfId="28" applyFont="1" applyFill="1" applyAlignment="1">
      <alignment vertical="center"/>
    </xf>
    <xf numFmtId="0" fontId="2" fillId="0" borderId="10" xfId="28" applyNumberFormat="1" applyFont="1" applyFill="1" applyBorder="1" applyAlignment="1">
      <alignment horizontal="center" vertical="center"/>
    </xf>
    <xf numFmtId="0" fontId="2" fillId="0" borderId="13" xfId="28" applyNumberFormat="1" applyFont="1" applyFill="1" applyBorder="1" applyAlignment="1">
      <alignment horizontal="center"/>
    </xf>
    <xf numFmtId="164" fontId="3" fillId="0" borderId="0" xfId="28" applyFont="1" applyFill="1" applyAlignment="1">
      <alignment vertical="center"/>
    </xf>
    <xf numFmtId="0" fontId="3" fillId="0" borderId="10" xfId="28" applyNumberFormat="1" applyFont="1" applyFill="1" applyBorder="1" applyAlignment="1">
      <alignment horizontal="center" vertical="center"/>
    </xf>
    <xf numFmtId="164" fontId="3" fillId="0" borderId="10" xfId="28" applyFont="1" applyFill="1" applyBorder="1" applyAlignment="1">
      <alignment horizontal="center" vertical="center"/>
    </xf>
    <xf numFmtId="164" fontId="3" fillId="0" borderId="10" xfId="28" applyFont="1" applyFill="1" applyBorder="1" applyAlignment="1">
      <alignment vertical="center" wrapText="1"/>
    </xf>
    <xf numFmtId="164" fontId="3" fillId="0" borderId="10" xfId="28" applyFont="1" applyFill="1" applyBorder="1" applyAlignment="1">
      <alignment horizontal="center" vertical="center" wrapText="1"/>
    </xf>
    <xf numFmtId="164" fontId="2" fillId="0" borderId="10" xfId="28" applyFont="1" applyFill="1" applyBorder="1" applyAlignment="1">
      <alignment horizontal="right" vertical="center" wrapText="1"/>
    </xf>
    <xf numFmtId="164" fontId="1" fillId="0" borderId="10" xfId="28" applyFont="1" applyFill="1" applyBorder="1" applyAlignment="1">
      <alignment horizontal="right" vertical="center" wrapText="1"/>
    </xf>
    <xf numFmtId="164" fontId="1" fillId="0" borderId="10" xfId="28" applyFont="1" applyFill="1" applyBorder="1" applyAlignment="1">
      <alignment horizontal="center" vertical="center" wrapText="1"/>
    </xf>
    <xf numFmtId="164" fontId="2" fillId="0" borderId="10" xfId="28" applyFont="1" applyFill="1" applyBorder="1" applyAlignment="1">
      <alignment horizontal="center" vertical="center"/>
    </xf>
    <xf numFmtId="164" fontId="2" fillId="0" borderId="10" xfId="28" applyFont="1" applyFill="1" applyBorder="1" applyAlignment="1">
      <alignment horizontal="center" vertical="center" wrapText="1"/>
    </xf>
    <xf numFmtId="164" fontId="2" fillId="0" borderId="10" xfId="28" applyFont="1" applyFill="1" applyBorder="1" applyAlignment="1">
      <alignment horizontal="center" vertical="center"/>
    </xf>
    <xf numFmtId="164" fontId="2" fillId="0" borderId="10" xfId="28" applyFont="1" applyFill="1" applyBorder="1" applyAlignment="1">
      <alignment horizontal="center" vertical="center" wrapText="1"/>
    </xf>
    <xf numFmtId="0" fontId="1" fillId="0" borderId="10" xfId="28" applyNumberFormat="1" applyFont="1" applyFill="1" applyBorder="1" applyAlignment="1">
      <alignment horizontal="center"/>
    </xf>
    <xf numFmtId="0" fontId="1" fillId="0" borderId="10" xfId="28" applyNumberFormat="1" applyFont="1" applyFill="1" applyBorder="1" applyAlignment="1">
      <alignment horizontal="center" vertical="center"/>
    </xf>
    <xf numFmtId="164" fontId="26" fillId="0" borderId="10" xfId="28" applyFont="1" applyFill="1" applyBorder="1" applyAlignment="1">
      <alignment horizontal="right" vertical="center" wrapText="1"/>
    </xf>
    <xf numFmtId="164" fontId="26" fillId="0" borderId="10" xfId="28" applyFont="1" applyFill="1" applyBorder="1" applyAlignment="1">
      <alignment horizontal="center" vertical="center" wrapText="1"/>
    </xf>
    <xf numFmtId="0" fontId="3" fillId="0" borderId="11" xfId="28" applyNumberFormat="1" applyFont="1" applyFill="1" applyBorder="1" applyAlignment="1">
      <alignment horizontal="center" vertical="center"/>
    </xf>
    <xf numFmtId="164" fontId="3" fillId="0" borderId="11" xfId="28" applyFont="1" applyFill="1" applyBorder="1" applyAlignment="1">
      <alignment horizontal="center" vertical="center"/>
    </xf>
    <xf numFmtId="164" fontId="3" fillId="0" borderId="11" xfId="28" applyFont="1" applyFill="1" applyBorder="1" applyAlignment="1">
      <alignment horizontal="left" vertical="center" wrapText="1"/>
    </xf>
    <xf numFmtId="164" fontId="3" fillId="0" borderId="11" xfId="28" applyFont="1" applyFill="1" applyBorder="1" applyAlignment="1">
      <alignment horizontal="center" vertical="center" wrapText="1"/>
    </xf>
    <xf numFmtId="164" fontId="2" fillId="0" borderId="10" xfId="28" applyFont="1" applyFill="1" applyBorder="1" applyAlignment="1">
      <alignment horizontal="center" vertical="center"/>
    </xf>
    <xf numFmtId="164" fontId="2" fillId="0" borderId="10" xfId="28" applyFont="1" applyFill="1" applyBorder="1" applyAlignment="1">
      <alignment horizontal="center" vertical="center" wrapText="1"/>
    </xf>
    <xf numFmtId="164" fontId="3" fillId="0" borderId="10" xfId="28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1" fillId="0" borderId="17" xfId="28" applyFont="1" applyFill="1" applyBorder="1" applyAlignment="1">
      <alignment horizontal="center" vertical="center"/>
    </xf>
    <xf numFmtId="164" fontId="2" fillId="0" borderId="17" xfId="28" applyFont="1" applyFill="1" applyBorder="1" applyAlignment="1">
      <alignment horizontal="center" vertical="center"/>
    </xf>
    <xf numFmtId="164" fontId="2" fillId="0" borderId="18" xfId="28" applyFont="1" applyFill="1" applyBorder="1" applyAlignment="1">
      <alignment horizontal="center" vertical="center"/>
    </xf>
    <xf numFmtId="164" fontId="2" fillId="0" borderId="10" xfId="28" applyFont="1" applyFill="1" applyBorder="1" applyAlignment="1">
      <alignment horizontal="center" vertical="center"/>
    </xf>
    <xf numFmtId="164" fontId="2" fillId="0" borderId="10" xfId="28" applyFont="1" applyFill="1" applyBorder="1" applyAlignment="1">
      <alignment horizontal="center" vertical="center" wrapText="1"/>
    </xf>
    <xf numFmtId="164" fontId="2" fillId="0" borderId="10" xfId="28" applyFont="1" applyFill="1" applyBorder="1" applyAlignment="1">
      <alignment horizontal="center" vertical="center" textRotation="90" wrapText="1"/>
    </xf>
    <xf numFmtId="164" fontId="2" fillId="0" borderId="0" xfId="28" applyFont="1" applyFill="1" applyAlignment="1">
      <alignment horizontal="left" vertical="center"/>
    </xf>
    <xf numFmtId="164" fontId="1" fillId="0" borderId="0" xfId="28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9" xr:uid="{00000000-0005-0000-0000-00001C000000}"/>
    <cellStyle name="Explanatory Text 2" xfId="30" xr:uid="{00000000-0005-0000-0000-00001D000000}"/>
    <cellStyle name="Good 2" xfId="31" xr:uid="{00000000-0005-0000-0000-00001E000000}"/>
    <cellStyle name="Heading 1 2" xfId="32" xr:uid="{00000000-0005-0000-0000-00001F000000}"/>
    <cellStyle name="Heading 2 2" xfId="33" xr:uid="{00000000-0005-0000-0000-000020000000}"/>
    <cellStyle name="Heading 3 2" xfId="34" xr:uid="{00000000-0005-0000-0000-000021000000}"/>
    <cellStyle name="Heading 4 2" xfId="35" xr:uid="{00000000-0005-0000-0000-000022000000}"/>
    <cellStyle name="Input 2" xfId="36" xr:uid="{00000000-0005-0000-0000-000023000000}"/>
    <cellStyle name="Komats" xfId="28" builtinId="3"/>
    <cellStyle name="Linked Cell 2" xfId="37" xr:uid="{00000000-0005-0000-0000-000024000000}"/>
    <cellStyle name="Neutral 2" xfId="38" xr:uid="{00000000-0005-0000-0000-000025000000}"/>
    <cellStyle name="Normal 2" xfId="39" xr:uid="{00000000-0005-0000-0000-000027000000}"/>
    <cellStyle name="Normal 2 2" xfId="48" xr:uid="{00000000-0005-0000-0000-000028000000}"/>
    <cellStyle name="Normal 3" xfId="40" xr:uid="{00000000-0005-0000-0000-000029000000}"/>
    <cellStyle name="Normal 4" xfId="41" xr:uid="{00000000-0005-0000-0000-00002A000000}"/>
    <cellStyle name="Note 2" xfId="42" xr:uid="{00000000-0005-0000-0000-00002B000000}"/>
    <cellStyle name="Output 2" xfId="43" xr:uid="{00000000-0005-0000-0000-00002C000000}"/>
    <cellStyle name="Parasts" xfId="0" builtinId="0"/>
    <cellStyle name="Parasts 2" xfId="49" xr:uid="{00000000-0005-0000-0000-00002D000000}"/>
    <cellStyle name="Style 1" xfId="44" xr:uid="{00000000-0005-0000-0000-00002F000000}"/>
    <cellStyle name="Title 2" xfId="45" xr:uid="{00000000-0005-0000-0000-000030000000}"/>
    <cellStyle name="Total 2" xfId="46" xr:uid="{00000000-0005-0000-0000-000031000000}"/>
    <cellStyle name="Warning Text 2" xfId="47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7"/>
  <sheetViews>
    <sheetView view="pageBreakPreview" zoomScaleNormal="100" zoomScaleSheetLayoutView="100" workbookViewId="0">
      <selection activeCell="C24" sqref="C24"/>
    </sheetView>
  </sheetViews>
  <sheetFormatPr defaultRowHeight="12.75" x14ac:dyDescent="0.2"/>
  <cols>
    <col min="1" max="1" width="5.85546875" style="5" customWidth="1"/>
    <col min="2" max="2" width="16.140625" style="5" customWidth="1"/>
    <col min="3" max="3" width="24.28515625" style="5" customWidth="1"/>
    <col min="4" max="4" width="15.42578125" style="5" customWidth="1"/>
    <col min="5" max="6" width="9.28515625" style="5" customWidth="1"/>
    <col min="7" max="7" width="11.42578125" style="5" customWidth="1"/>
    <col min="8" max="8" width="11.28515625" style="5" customWidth="1"/>
    <col min="9" max="16384" width="9.140625" style="5"/>
  </cols>
  <sheetData>
    <row r="3" spans="1:8" ht="15.75" x14ac:dyDescent="0.2">
      <c r="B3" s="10" t="s">
        <v>2</v>
      </c>
    </row>
    <row r="4" spans="1:8" x14ac:dyDescent="0.2">
      <c r="B4" s="25"/>
      <c r="C4" s="25"/>
      <c r="D4" s="25"/>
      <c r="E4" s="25"/>
      <c r="F4" s="25"/>
      <c r="G4" s="25"/>
      <c r="H4" s="25"/>
    </row>
    <row r="6" spans="1:8" s="2" customFormat="1" x14ac:dyDescent="0.2">
      <c r="A6" s="69" t="s">
        <v>20</v>
      </c>
      <c r="B6" s="69"/>
      <c r="C6" s="2" t="str">
        <f>Labiekartosana!D4</f>
        <v>Seguma atjaunošana pie Viļānu vidusskolas</v>
      </c>
      <c r="D6" s="3"/>
      <c r="E6" s="5"/>
      <c r="F6" s="5"/>
      <c r="G6" s="5"/>
      <c r="H6" s="5"/>
    </row>
    <row r="7" spans="1:8" s="2" customFormat="1" ht="15.75" customHeight="1" x14ac:dyDescent="0.2">
      <c r="A7" s="69" t="s">
        <v>21</v>
      </c>
      <c r="B7" s="69"/>
      <c r="C7" s="2" t="str">
        <f>Labiekartosana!D5</f>
        <v>Rēzeknes iela 1a, Viļāni</v>
      </c>
      <c r="D7" s="3"/>
      <c r="E7" s="5"/>
      <c r="F7" s="5"/>
      <c r="G7" s="5"/>
      <c r="H7" s="5"/>
    </row>
    <row r="8" spans="1:8" s="2" customFormat="1" x14ac:dyDescent="0.2">
      <c r="A8" s="69" t="s">
        <v>22</v>
      </c>
      <c r="B8" s="69"/>
      <c r="C8" s="2" t="str">
        <f>Labiekartosana!D6</f>
        <v>VIĻĀNU NOVADA PAŠVALDĪBA, Kultūras laukums 1A, Viļāni, LV - 4650</v>
      </c>
      <c r="E8" s="5"/>
      <c r="F8" s="5"/>
      <c r="G8" s="5"/>
      <c r="H8" s="5"/>
    </row>
    <row r="9" spans="1:8" s="2" customFormat="1" x14ac:dyDescent="0.2">
      <c r="A9" s="69" t="s">
        <v>23</v>
      </c>
      <c r="B9" s="69"/>
      <c r="D9" s="26"/>
      <c r="E9" s="5"/>
      <c r="F9" s="5"/>
      <c r="G9" s="5"/>
      <c r="H9" s="5"/>
    </row>
    <row r="10" spans="1:8" x14ac:dyDescent="0.2">
      <c r="D10" s="68" t="s">
        <v>34</v>
      </c>
      <c r="E10" s="68"/>
      <c r="F10" s="68"/>
      <c r="G10" s="11">
        <f>D26</f>
        <v>0</v>
      </c>
    </row>
    <row r="11" spans="1:8" ht="13.15" customHeight="1" x14ac:dyDescent="0.2">
      <c r="D11" s="68" t="s">
        <v>3</v>
      </c>
      <c r="E11" s="68"/>
      <c r="F11" s="68"/>
      <c r="G11" s="12">
        <f>H21</f>
        <v>0</v>
      </c>
    </row>
    <row r="13" spans="1:8" x14ac:dyDescent="0.2">
      <c r="D13" s="72" t="s">
        <v>4</v>
      </c>
      <c r="E13" s="72"/>
      <c r="F13" s="73"/>
      <c r="G13" s="74"/>
    </row>
    <row r="16" spans="1:8" x14ac:dyDescent="0.2">
      <c r="A16" s="70" t="s">
        <v>5</v>
      </c>
      <c r="B16" s="70" t="s">
        <v>6</v>
      </c>
      <c r="C16" s="70" t="s">
        <v>7</v>
      </c>
      <c r="D16" s="70" t="s">
        <v>35</v>
      </c>
      <c r="E16" s="70" t="s">
        <v>8</v>
      </c>
      <c r="F16" s="70"/>
      <c r="G16" s="70"/>
      <c r="H16" s="70" t="s">
        <v>25</v>
      </c>
    </row>
    <row r="17" spans="1:8" ht="13.15" customHeight="1" x14ac:dyDescent="0.2">
      <c r="A17" s="70"/>
      <c r="B17" s="70"/>
      <c r="C17" s="70"/>
      <c r="D17" s="70"/>
      <c r="E17" s="70" t="s">
        <v>36</v>
      </c>
      <c r="F17" s="70" t="s">
        <v>37</v>
      </c>
      <c r="G17" s="70" t="s">
        <v>38</v>
      </c>
      <c r="H17" s="70"/>
    </row>
    <row r="18" spans="1:8" x14ac:dyDescent="0.2">
      <c r="A18" s="70"/>
      <c r="B18" s="70"/>
      <c r="C18" s="70"/>
      <c r="D18" s="70"/>
      <c r="E18" s="70"/>
      <c r="F18" s="70"/>
      <c r="G18" s="70"/>
      <c r="H18" s="70"/>
    </row>
    <row r="19" spans="1:8" ht="13.5" thickBot="1" x14ac:dyDescent="0.25">
      <c r="A19" s="71"/>
      <c r="B19" s="71"/>
      <c r="C19" s="71"/>
      <c r="D19" s="71"/>
      <c r="E19" s="71"/>
      <c r="F19" s="71"/>
      <c r="G19" s="71"/>
      <c r="H19" s="71"/>
    </row>
    <row r="20" spans="1:8" ht="11.25" customHeight="1" thickTop="1" x14ac:dyDescent="0.2">
      <c r="A20" s="24"/>
      <c r="B20" s="13"/>
      <c r="C20" s="13"/>
      <c r="D20" s="13"/>
      <c r="E20" s="13"/>
      <c r="F20" s="13"/>
      <c r="G20" s="13"/>
      <c r="H20" s="13"/>
    </row>
    <row r="21" spans="1:8" ht="25.5" customHeight="1" x14ac:dyDescent="0.2">
      <c r="A21" s="1">
        <v>1</v>
      </c>
      <c r="B21" s="14">
        <f>Labiekartosana!A2</f>
        <v>0</v>
      </c>
      <c r="C21" s="4" t="s">
        <v>45</v>
      </c>
      <c r="D21" s="15"/>
      <c r="E21" s="15"/>
      <c r="F21" s="15"/>
      <c r="G21" s="15"/>
      <c r="H21" s="15">
        <f>Labiekartosana!L41</f>
        <v>0</v>
      </c>
    </row>
    <row r="22" spans="1:8" ht="16.5" customHeight="1" x14ac:dyDescent="0.2">
      <c r="A22" s="16"/>
      <c r="B22" s="16"/>
      <c r="C22" s="17" t="s">
        <v>13</v>
      </c>
      <c r="D22" s="18"/>
    </row>
    <row r="23" spans="1:8" x14ac:dyDescent="0.2">
      <c r="A23" s="78" t="s">
        <v>9</v>
      </c>
      <c r="B23" s="79"/>
      <c r="C23" s="19">
        <v>0</v>
      </c>
      <c r="D23" s="20"/>
    </row>
    <row r="24" spans="1:8" ht="15.75" customHeight="1" x14ac:dyDescent="0.2">
      <c r="A24" s="70" t="s">
        <v>10</v>
      </c>
      <c r="B24" s="70"/>
      <c r="C24" s="21">
        <v>0</v>
      </c>
      <c r="D24" s="38"/>
    </row>
    <row r="25" spans="1:8" ht="15.75" customHeight="1" x14ac:dyDescent="0.2">
      <c r="A25" s="78" t="s">
        <v>11</v>
      </c>
      <c r="B25" s="79"/>
      <c r="C25" s="19">
        <v>0</v>
      </c>
      <c r="D25" s="20"/>
    </row>
    <row r="26" spans="1:8" ht="20.25" customHeight="1" x14ac:dyDescent="0.2">
      <c r="A26" s="75" t="s">
        <v>46</v>
      </c>
      <c r="B26" s="75"/>
      <c r="C26" s="14"/>
      <c r="D26" s="40">
        <f>D25+D23+D22</f>
        <v>0</v>
      </c>
    </row>
    <row r="29" spans="1:8" x14ac:dyDescent="0.2">
      <c r="A29" s="7" t="s">
        <v>0</v>
      </c>
      <c r="B29" s="9"/>
      <c r="C29" s="76"/>
      <c r="D29" s="77"/>
      <c r="E29" s="8"/>
      <c r="G29" s="22"/>
    </row>
    <row r="30" spans="1:8" x14ac:dyDescent="0.2">
      <c r="A30" s="7"/>
      <c r="B30" s="7"/>
      <c r="C30" s="7"/>
      <c r="D30" s="8"/>
      <c r="E30" s="8"/>
    </row>
    <row r="31" spans="1:8" x14ac:dyDescent="0.2">
      <c r="A31" s="7"/>
      <c r="B31" s="7"/>
      <c r="C31" s="7"/>
      <c r="D31" s="36"/>
      <c r="E31" s="36"/>
    </row>
    <row r="32" spans="1:8" x14ac:dyDescent="0.2">
      <c r="A32" s="7" t="s">
        <v>1</v>
      </c>
      <c r="B32" s="7"/>
      <c r="C32" s="76"/>
      <c r="D32" s="77"/>
      <c r="E32" s="8"/>
      <c r="G32" s="22"/>
    </row>
    <row r="33" spans="1:5" x14ac:dyDescent="0.2">
      <c r="A33" s="6"/>
      <c r="B33" s="6"/>
      <c r="C33" s="6"/>
      <c r="D33" s="6"/>
      <c r="E33" s="6"/>
    </row>
    <row r="34" spans="1:5" x14ac:dyDescent="0.2">
      <c r="A34" s="6"/>
      <c r="B34" s="6"/>
      <c r="C34" s="6"/>
      <c r="D34" s="6"/>
      <c r="E34" s="6"/>
    </row>
    <row r="35" spans="1:5" x14ac:dyDescent="0.2">
      <c r="B35" s="27"/>
      <c r="C35" s="41"/>
    </row>
    <row r="37" spans="1:5" x14ac:dyDescent="0.2">
      <c r="C37" s="23"/>
    </row>
  </sheetData>
  <mergeCells count="23">
    <mergeCell ref="A26:B26"/>
    <mergeCell ref="C29:D29"/>
    <mergeCell ref="C32:D32"/>
    <mergeCell ref="A23:B23"/>
    <mergeCell ref="A24:B24"/>
    <mergeCell ref="A25:B25"/>
    <mergeCell ref="H16:H19"/>
    <mergeCell ref="E17:E19"/>
    <mergeCell ref="F17:F19"/>
    <mergeCell ref="G17:G19"/>
    <mergeCell ref="D13:E13"/>
    <mergeCell ref="F13:G13"/>
    <mergeCell ref="A16:A19"/>
    <mergeCell ref="B16:B19"/>
    <mergeCell ref="C16:C19"/>
    <mergeCell ref="D16:D19"/>
    <mergeCell ref="E16:G16"/>
    <mergeCell ref="D11:F11"/>
    <mergeCell ref="D10:F10"/>
    <mergeCell ref="A6:B6"/>
    <mergeCell ref="A7:B7"/>
    <mergeCell ref="A8:B8"/>
    <mergeCell ref="A9:B9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92D050"/>
  </sheetPr>
  <dimension ref="A1:P47"/>
  <sheetViews>
    <sheetView tabSelected="1" topLeftCell="A19" zoomScaleNormal="100" zoomScaleSheetLayoutView="90" workbookViewId="0">
      <selection activeCell="B52" sqref="B52"/>
    </sheetView>
  </sheetViews>
  <sheetFormatPr defaultRowHeight="12.75" outlineLevelRow="1" x14ac:dyDescent="0.2"/>
  <cols>
    <col min="1" max="1" width="8" style="28" customWidth="1"/>
    <col min="2" max="2" width="6.5703125" style="29" customWidth="1"/>
    <col min="3" max="3" width="42.42578125" style="29" customWidth="1"/>
    <col min="4" max="4" width="8.7109375" style="29" customWidth="1"/>
    <col min="5" max="5" width="8" style="29" customWidth="1"/>
    <col min="6" max="10" width="8.5703125" style="29" customWidth="1"/>
    <col min="11" max="11" width="9" style="29" customWidth="1"/>
    <col min="12" max="12" width="9.42578125" style="29" customWidth="1"/>
    <col min="13" max="13" width="11.5703125" style="29" customWidth="1"/>
    <col min="14" max="14" width="12" style="29" customWidth="1"/>
    <col min="15" max="15" width="12.85546875" style="29" customWidth="1"/>
    <col min="16" max="16" width="13.140625" style="29" customWidth="1"/>
    <col min="17" max="17" width="6.28515625" style="29" customWidth="1"/>
    <col min="18" max="16384" width="9.140625" style="29"/>
  </cols>
  <sheetData>
    <row r="1" spans="1:16" ht="4.5" customHeight="1" outlineLevel="1" x14ac:dyDescent="0.2"/>
    <row r="2" spans="1:16" ht="3" customHeight="1" thickBot="1" x14ac:dyDescent="0.25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3.5" thickTop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2.75" customHeight="1" x14ac:dyDescent="0.2">
      <c r="A4" s="86" t="s">
        <v>20</v>
      </c>
      <c r="B4" s="86"/>
      <c r="C4" s="86"/>
      <c r="D4" s="42" t="s">
        <v>64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2.75" customHeight="1" x14ac:dyDescent="0.2">
      <c r="A5" s="86" t="s">
        <v>21</v>
      </c>
      <c r="B5" s="86"/>
      <c r="C5" s="86"/>
      <c r="D5" s="42" t="s">
        <v>55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">
      <c r="A6" s="86" t="s">
        <v>22</v>
      </c>
      <c r="B6" s="86"/>
      <c r="C6" s="86"/>
      <c r="D6" s="29" t="s">
        <v>43</v>
      </c>
    </row>
    <row r="7" spans="1:16" x14ac:dyDescent="0.2">
      <c r="A7" s="86" t="s">
        <v>23</v>
      </c>
      <c r="B7" s="86"/>
      <c r="C7" s="86"/>
    </row>
    <row r="8" spans="1:16" ht="18" customHeight="1" x14ac:dyDescent="0.2">
      <c r="A8" s="84" t="s">
        <v>14</v>
      </c>
      <c r="B8" s="85" t="s">
        <v>26</v>
      </c>
      <c r="C8" s="83" t="s">
        <v>15</v>
      </c>
      <c r="D8" s="85" t="s">
        <v>16</v>
      </c>
      <c r="E8" s="85" t="s">
        <v>17</v>
      </c>
      <c r="F8" s="83" t="s">
        <v>18</v>
      </c>
      <c r="G8" s="83"/>
      <c r="H8" s="83"/>
      <c r="I8" s="83"/>
      <c r="J8" s="83"/>
      <c r="K8" s="83"/>
      <c r="L8" s="83" t="s">
        <v>19</v>
      </c>
      <c r="M8" s="83" t="s">
        <v>19</v>
      </c>
      <c r="N8" s="83"/>
      <c r="O8" s="83"/>
      <c r="P8" s="83"/>
    </row>
    <row r="9" spans="1:16" ht="72" customHeight="1" x14ac:dyDescent="0.2">
      <c r="A9" s="84"/>
      <c r="B9" s="85"/>
      <c r="C9" s="83"/>
      <c r="D9" s="85"/>
      <c r="E9" s="85"/>
      <c r="F9" s="35" t="s">
        <v>24</v>
      </c>
      <c r="G9" s="35" t="s">
        <v>44</v>
      </c>
      <c r="H9" s="35" t="s">
        <v>27</v>
      </c>
      <c r="I9" s="35" t="s">
        <v>28</v>
      </c>
      <c r="J9" s="35" t="s">
        <v>29</v>
      </c>
      <c r="K9" s="35" t="s">
        <v>30</v>
      </c>
      <c r="L9" s="35" t="s">
        <v>25</v>
      </c>
      <c r="M9" s="35" t="s">
        <v>31</v>
      </c>
      <c r="N9" s="35" t="s">
        <v>32</v>
      </c>
      <c r="O9" s="35" t="s">
        <v>29</v>
      </c>
      <c r="P9" s="35" t="s">
        <v>33</v>
      </c>
    </row>
    <row r="10" spans="1:16" ht="15" customHeight="1" thickBo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5" customHeight="1" thickTop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s="45" customFormat="1" ht="25.5" x14ac:dyDescent="0.2">
      <c r="A12" s="46">
        <v>1</v>
      </c>
      <c r="B12" s="47"/>
      <c r="C12" s="48" t="s">
        <v>53</v>
      </c>
      <c r="D12" s="49" t="s">
        <v>39</v>
      </c>
      <c r="E12" s="49">
        <v>710</v>
      </c>
      <c r="F12" s="47">
        <v>0</v>
      </c>
      <c r="G12" s="47">
        <f t="shared" ref="G12:G28" si="0">$G$1</f>
        <v>0</v>
      </c>
      <c r="H12" s="47">
        <f t="shared" ref="H12:H16" si="1">ROUND(G12*F12,2)</f>
        <v>0</v>
      </c>
      <c r="I12" s="47"/>
      <c r="J12" s="47">
        <v>0</v>
      </c>
      <c r="K12" s="47">
        <f t="shared" ref="K12:K16" si="2">J12+I12+H12</f>
        <v>0</v>
      </c>
      <c r="L12" s="47">
        <f t="shared" ref="L12:L16" si="3">ROUND(F12*E12,2)</f>
        <v>0</v>
      </c>
      <c r="M12" s="47">
        <f t="shared" ref="M12:M16" si="4">ROUND(H12*E12,2)</f>
        <v>0</v>
      </c>
      <c r="N12" s="47">
        <f t="shared" ref="N12:N16" si="5">ROUND(I12*E12,2)</f>
        <v>0</v>
      </c>
      <c r="O12" s="47">
        <f t="shared" ref="O12:O16" si="6">ROUND(J12*E12,2)</f>
        <v>0</v>
      </c>
      <c r="P12" s="47">
        <f t="shared" ref="P12:P16" si="7">O12+N12+M12</f>
        <v>0</v>
      </c>
    </row>
    <row r="13" spans="1:16" s="45" customFormat="1" ht="25.5" x14ac:dyDescent="0.2">
      <c r="A13" s="46">
        <v>2</v>
      </c>
      <c r="B13" s="57"/>
      <c r="C13" s="48" t="s">
        <v>56</v>
      </c>
      <c r="D13" s="49" t="s">
        <v>41</v>
      </c>
      <c r="E13" s="49">
        <v>5.05</v>
      </c>
      <c r="F13" s="47">
        <v>0</v>
      </c>
      <c r="G13" s="47">
        <f t="shared" si="0"/>
        <v>0</v>
      </c>
      <c r="H13" s="47">
        <f t="shared" si="1"/>
        <v>0</v>
      </c>
      <c r="I13" s="47"/>
      <c r="J13" s="47">
        <v>0</v>
      </c>
      <c r="K13" s="47">
        <f t="shared" si="2"/>
        <v>0</v>
      </c>
      <c r="L13" s="47">
        <f t="shared" si="3"/>
        <v>0</v>
      </c>
      <c r="M13" s="47">
        <f t="shared" si="4"/>
        <v>0</v>
      </c>
      <c r="N13" s="47">
        <f t="shared" si="5"/>
        <v>0</v>
      </c>
      <c r="O13" s="47">
        <f t="shared" si="6"/>
        <v>0</v>
      </c>
      <c r="P13" s="47">
        <f t="shared" si="7"/>
        <v>0</v>
      </c>
    </row>
    <row r="14" spans="1:16" s="45" customFormat="1" ht="25.5" x14ac:dyDescent="0.2">
      <c r="A14" s="46">
        <v>3</v>
      </c>
      <c r="B14" s="57"/>
      <c r="C14" s="48" t="s">
        <v>57</v>
      </c>
      <c r="D14" s="49" t="s">
        <v>39</v>
      </c>
      <c r="E14" s="49">
        <v>35</v>
      </c>
      <c r="F14" s="47">
        <v>0</v>
      </c>
      <c r="G14" s="47">
        <f t="shared" si="0"/>
        <v>0</v>
      </c>
      <c r="H14" s="47">
        <f t="shared" si="1"/>
        <v>0</v>
      </c>
      <c r="I14" s="47"/>
      <c r="J14" s="47">
        <v>0</v>
      </c>
      <c r="K14" s="47">
        <f t="shared" si="2"/>
        <v>0</v>
      </c>
      <c r="L14" s="47">
        <f t="shared" si="3"/>
        <v>0</v>
      </c>
      <c r="M14" s="47">
        <f t="shared" si="4"/>
        <v>0</v>
      </c>
      <c r="N14" s="47">
        <f t="shared" si="5"/>
        <v>0</v>
      </c>
      <c r="O14" s="47">
        <f t="shared" si="6"/>
        <v>0</v>
      </c>
      <c r="P14" s="47">
        <f t="shared" si="7"/>
        <v>0</v>
      </c>
    </row>
    <row r="15" spans="1:16" s="45" customFormat="1" x14ac:dyDescent="0.2">
      <c r="A15" s="46">
        <v>4</v>
      </c>
      <c r="B15" s="57"/>
      <c r="C15" s="48" t="s">
        <v>58</v>
      </c>
      <c r="D15" s="49" t="s">
        <v>12</v>
      </c>
      <c r="E15" s="49">
        <v>36</v>
      </c>
      <c r="F15" s="47">
        <v>0</v>
      </c>
      <c r="G15" s="47">
        <f t="shared" si="0"/>
        <v>0</v>
      </c>
      <c r="H15" s="47">
        <f t="shared" si="1"/>
        <v>0</v>
      </c>
      <c r="I15" s="47"/>
      <c r="J15" s="47">
        <v>0</v>
      </c>
      <c r="K15" s="47">
        <f t="shared" si="2"/>
        <v>0</v>
      </c>
      <c r="L15" s="47">
        <f t="shared" si="3"/>
        <v>0</v>
      </c>
      <c r="M15" s="47">
        <f t="shared" si="4"/>
        <v>0</v>
      </c>
      <c r="N15" s="47">
        <f t="shared" si="5"/>
        <v>0</v>
      </c>
      <c r="O15" s="47">
        <f t="shared" si="6"/>
        <v>0</v>
      </c>
      <c r="P15" s="47">
        <f t="shared" si="7"/>
        <v>0</v>
      </c>
    </row>
    <row r="16" spans="1:16" s="45" customFormat="1" x14ac:dyDescent="0.2">
      <c r="A16" s="46">
        <v>5</v>
      </c>
      <c r="B16" s="58"/>
      <c r="C16" s="48" t="s">
        <v>75</v>
      </c>
      <c r="D16" s="49" t="s">
        <v>59</v>
      </c>
      <c r="E16" s="49">
        <v>3</v>
      </c>
      <c r="F16" s="47">
        <v>0</v>
      </c>
      <c r="G16" s="47">
        <f t="shared" si="0"/>
        <v>0</v>
      </c>
      <c r="H16" s="47">
        <f t="shared" si="1"/>
        <v>0</v>
      </c>
      <c r="I16" s="47"/>
      <c r="J16" s="47">
        <v>0</v>
      </c>
      <c r="K16" s="47">
        <f t="shared" si="2"/>
        <v>0</v>
      </c>
      <c r="L16" s="47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7">
        <f t="shared" si="7"/>
        <v>0</v>
      </c>
    </row>
    <row r="17" spans="1:16" s="45" customFormat="1" ht="30" customHeight="1" x14ac:dyDescent="0.2">
      <c r="A17" s="46">
        <v>6</v>
      </c>
      <c r="B17" s="47"/>
      <c r="C17" s="48" t="s">
        <v>51</v>
      </c>
      <c r="D17" s="49" t="s">
        <v>41</v>
      </c>
      <c r="E17" s="49">
        <v>401</v>
      </c>
      <c r="F17" s="47">
        <v>0</v>
      </c>
      <c r="G17" s="47">
        <f t="shared" si="0"/>
        <v>0</v>
      </c>
      <c r="H17" s="47">
        <f t="shared" ref="H17" si="8">ROUND(G17*F17,2)</f>
        <v>0</v>
      </c>
      <c r="I17" s="47"/>
      <c r="J17" s="47">
        <v>0</v>
      </c>
      <c r="K17" s="47">
        <f t="shared" ref="K17" si="9">J17+I17+H17</f>
        <v>0</v>
      </c>
      <c r="L17" s="47">
        <f t="shared" ref="L17" si="10">ROUND(F17*E17,2)</f>
        <v>0</v>
      </c>
      <c r="M17" s="47">
        <f t="shared" ref="M17" si="11">ROUND(H17*E17,2)</f>
        <v>0</v>
      </c>
      <c r="N17" s="47">
        <f t="shared" ref="N17" si="12">ROUND(I17*E17,2)</f>
        <v>0</v>
      </c>
      <c r="O17" s="47">
        <f t="shared" ref="O17" si="13">ROUND(J17*E17,2)</f>
        <v>0</v>
      </c>
      <c r="P17" s="47">
        <f t="shared" ref="P17" si="14">O17+N17+M17</f>
        <v>0</v>
      </c>
    </row>
    <row r="18" spans="1:16" s="45" customFormat="1" ht="42.75" customHeight="1" x14ac:dyDescent="0.2">
      <c r="A18" s="46">
        <v>7</v>
      </c>
      <c r="B18" s="47"/>
      <c r="C18" s="48" t="s">
        <v>42</v>
      </c>
      <c r="D18" s="49" t="s">
        <v>39</v>
      </c>
      <c r="E18" s="49">
        <v>795.3</v>
      </c>
      <c r="F18" s="47">
        <v>0</v>
      </c>
      <c r="G18" s="47">
        <f t="shared" si="0"/>
        <v>0</v>
      </c>
      <c r="H18" s="47">
        <f t="shared" ref="H18:H21" si="15">ROUND(G18*F18,2)</f>
        <v>0</v>
      </c>
      <c r="I18" s="47"/>
      <c r="J18" s="47">
        <v>0</v>
      </c>
      <c r="K18" s="47">
        <f t="shared" ref="K18:K21" si="16">J18+I18+H18</f>
        <v>0</v>
      </c>
      <c r="L18" s="47">
        <f t="shared" ref="L18:L21" si="17">ROUND(F18*E18,2)</f>
        <v>0</v>
      </c>
      <c r="M18" s="47">
        <f t="shared" ref="M18:M21" si="18">ROUND(H18*E18,2)</f>
        <v>0</v>
      </c>
      <c r="N18" s="47">
        <f t="shared" ref="N18:N21" si="19">ROUND(I18*E18,2)</f>
        <v>0</v>
      </c>
      <c r="O18" s="47">
        <f t="shared" ref="O18:O21" si="20">ROUND(J18*E18,2)</f>
        <v>0</v>
      </c>
      <c r="P18" s="47">
        <f t="shared" ref="P18:P21" si="21">O18+N18+M18</f>
        <v>0</v>
      </c>
    </row>
    <row r="19" spans="1:16" x14ac:dyDescent="0.2">
      <c r="A19" s="43"/>
      <c r="B19" s="53"/>
      <c r="C19" s="50" t="s">
        <v>40</v>
      </c>
      <c r="D19" s="54" t="s">
        <v>41</v>
      </c>
      <c r="E19" s="54">
        <v>240</v>
      </c>
      <c r="F19" s="53"/>
      <c r="G19" s="53">
        <v>0</v>
      </c>
      <c r="H19" s="53">
        <f t="shared" si="15"/>
        <v>0</v>
      </c>
      <c r="I19" s="53">
        <v>0</v>
      </c>
      <c r="J19" s="53"/>
      <c r="K19" s="53">
        <f t="shared" si="16"/>
        <v>0</v>
      </c>
      <c r="L19" s="53">
        <f t="shared" si="17"/>
        <v>0</v>
      </c>
      <c r="M19" s="53">
        <f t="shared" si="18"/>
        <v>0</v>
      </c>
      <c r="N19" s="53">
        <f t="shared" si="19"/>
        <v>0</v>
      </c>
      <c r="O19" s="53">
        <f t="shared" si="20"/>
        <v>0</v>
      </c>
      <c r="P19" s="53">
        <f t="shared" si="21"/>
        <v>0</v>
      </c>
    </row>
    <row r="20" spans="1:16" s="45" customFormat="1" ht="45" customHeight="1" x14ac:dyDescent="0.2">
      <c r="A20" s="46">
        <v>8</v>
      </c>
      <c r="B20" s="47"/>
      <c r="C20" s="48" t="s">
        <v>47</v>
      </c>
      <c r="D20" s="49" t="s">
        <v>39</v>
      </c>
      <c r="E20" s="49">
        <v>795.3</v>
      </c>
      <c r="F20" s="47">
        <v>0</v>
      </c>
      <c r="G20" s="47">
        <f t="shared" si="0"/>
        <v>0</v>
      </c>
      <c r="H20" s="47">
        <f t="shared" si="15"/>
        <v>0</v>
      </c>
      <c r="I20" s="47">
        <v>0</v>
      </c>
      <c r="J20" s="47">
        <v>0</v>
      </c>
      <c r="K20" s="47">
        <f t="shared" si="16"/>
        <v>0</v>
      </c>
      <c r="L20" s="47">
        <f t="shared" si="17"/>
        <v>0</v>
      </c>
      <c r="M20" s="47">
        <f t="shared" si="18"/>
        <v>0</v>
      </c>
      <c r="N20" s="47">
        <f t="shared" si="19"/>
        <v>0</v>
      </c>
      <c r="O20" s="47">
        <f t="shared" si="20"/>
        <v>0</v>
      </c>
      <c r="P20" s="47">
        <f t="shared" si="21"/>
        <v>0</v>
      </c>
    </row>
    <row r="21" spans="1:16" x14ac:dyDescent="0.2">
      <c r="A21" s="43"/>
      <c r="B21" s="53"/>
      <c r="C21" s="51" t="s">
        <v>52</v>
      </c>
      <c r="D21" s="54" t="s">
        <v>41</v>
      </c>
      <c r="E21" s="54">
        <v>215</v>
      </c>
      <c r="F21" s="53"/>
      <c r="G21" s="53">
        <v>0</v>
      </c>
      <c r="H21" s="53">
        <f t="shared" si="15"/>
        <v>0</v>
      </c>
      <c r="I21" s="53">
        <v>0</v>
      </c>
      <c r="J21" s="53">
        <v>0</v>
      </c>
      <c r="K21" s="53">
        <f t="shared" si="16"/>
        <v>0</v>
      </c>
      <c r="L21" s="53">
        <f t="shared" si="17"/>
        <v>0</v>
      </c>
      <c r="M21" s="53">
        <f t="shared" si="18"/>
        <v>0</v>
      </c>
      <c r="N21" s="53">
        <f t="shared" si="19"/>
        <v>0</v>
      </c>
      <c r="O21" s="53">
        <f t="shared" si="20"/>
        <v>0</v>
      </c>
      <c r="P21" s="53">
        <f t="shared" si="21"/>
        <v>0</v>
      </c>
    </row>
    <row r="22" spans="1:16" s="45" customFormat="1" ht="20.25" customHeight="1" x14ac:dyDescent="0.2">
      <c r="A22" s="46">
        <v>9</v>
      </c>
      <c r="B22" s="47"/>
      <c r="C22" s="48" t="s">
        <v>49</v>
      </c>
      <c r="D22" s="49" t="s">
        <v>39</v>
      </c>
      <c r="E22" s="49">
        <v>795.3</v>
      </c>
      <c r="F22" s="47">
        <v>0</v>
      </c>
      <c r="G22" s="47">
        <f t="shared" si="0"/>
        <v>0</v>
      </c>
      <c r="H22" s="47">
        <f t="shared" ref="H22:H27" si="22">ROUND(G22*F22,2)</f>
        <v>0</v>
      </c>
      <c r="I22" s="47">
        <v>0</v>
      </c>
      <c r="J22" s="47">
        <v>0</v>
      </c>
      <c r="K22" s="47">
        <f t="shared" ref="K22:K27" si="23">J22+I22+H22</f>
        <v>0</v>
      </c>
      <c r="L22" s="47">
        <f t="shared" ref="L22:L27" si="24">ROUND(F22*E22,2)</f>
        <v>0</v>
      </c>
      <c r="M22" s="47">
        <f t="shared" ref="M22:M27" si="25">ROUND(H22*E22,2)</f>
        <v>0</v>
      </c>
      <c r="N22" s="47">
        <f t="shared" ref="N22:N27" si="26">ROUND(I22*E22,2)</f>
        <v>0</v>
      </c>
      <c r="O22" s="47">
        <f t="shared" ref="O22:O27" si="27">ROUND(J22*E22,2)</f>
        <v>0</v>
      </c>
      <c r="P22" s="47">
        <f t="shared" ref="P22:P27" si="28">O22+N22+M22</f>
        <v>0</v>
      </c>
    </row>
    <row r="23" spans="1:16" x14ac:dyDescent="0.2">
      <c r="A23" s="43"/>
      <c r="B23" s="53"/>
      <c r="C23" s="51" t="s">
        <v>48</v>
      </c>
      <c r="D23" s="52" t="s">
        <v>41</v>
      </c>
      <c r="E23" s="66">
        <v>50.2</v>
      </c>
      <c r="F23" s="53"/>
      <c r="G23" s="53"/>
      <c r="H23" s="53"/>
      <c r="I23" s="53">
        <v>0</v>
      </c>
      <c r="J23" s="53"/>
      <c r="K23" s="53">
        <f t="shared" ref="K23:K26" si="29">J23+I23+H23</f>
        <v>0</v>
      </c>
      <c r="L23" s="53">
        <f t="shared" ref="L23:L26" si="30">ROUND(F23*E23,2)</f>
        <v>0</v>
      </c>
      <c r="M23" s="53">
        <f t="shared" ref="M23:M26" si="31">ROUND(H23*E23,2)</f>
        <v>0</v>
      </c>
      <c r="N23" s="53">
        <f t="shared" ref="N23:N26" si="32">ROUND(I23*E23,2)</f>
        <v>0</v>
      </c>
      <c r="O23" s="53">
        <f t="shared" ref="O23:O26" si="33">ROUND(J23*E23,2)</f>
        <v>0</v>
      </c>
      <c r="P23" s="53">
        <f t="shared" ref="P23:P26" si="34">O23+N23+M23</f>
        <v>0</v>
      </c>
    </row>
    <row r="24" spans="1:16" ht="25.5" x14ac:dyDescent="0.2">
      <c r="A24" s="43"/>
      <c r="B24" s="65"/>
      <c r="C24" s="51" t="s">
        <v>67</v>
      </c>
      <c r="D24" s="52" t="s">
        <v>39</v>
      </c>
      <c r="E24" s="66">
        <v>283</v>
      </c>
      <c r="F24" s="65"/>
      <c r="G24" s="65"/>
      <c r="H24" s="65"/>
      <c r="I24" s="65">
        <v>0</v>
      </c>
      <c r="J24" s="65"/>
      <c r="K24" s="65">
        <f t="shared" ref="K24" si="35">J24+I24+H24</f>
        <v>0</v>
      </c>
      <c r="L24" s="65">
        <f t="shared" ref="L24" si="36">ROUND(F24*E24,2)</f>
        <v>0</v>
      </c>
      <c r="M24" s="65">
        <f t="shared" ref="M24" si="37">ROUND(H24*E24,2)</f>
        <v>0</v>
      </c>
      <c r="N24" s="65">
        <f t="shared" ref="N24" si="38">ROUND(I24*E24,2)</f>
        <v>0</v>
      </c>
      <c r="O24" s="65">
        <f t="shared" ref="O24" si="39">ROUND(J24*E24,2)</f>
        <v>0</v>
      </c>
      <c r="P24" s="65">
        <f t="shared" ref="P24" si="40">O24+N24+M24</f>
        <v>0</v>
      </c>
    </row>
    <row r="25" spans="1:16" ht="25.5" x14ac:dyDescent="0.2">
      <c r="A25" s="43"/>
      <c r="B25" s="53"/>
      <c r="C25" s="51" t="s">
        <v>68</v>
      </c>
      <c r="D25" s="52" t="s">
        <v>39</v>
      </c>
      <c r="E25" s="66">
        <v>462</v>
      </c>
      <c r="F25" s="53"/>
      <c r="G25" s="53"/>
      <c r="H25" s="53"/>
      <c r="I25" s="53">
        <v>0</v>
      </c>
      <c r="J25" s="53"/>
      <c r="K25" s="53">
        <f t="shared" si="29"/>
        <v>0</v>
      </c>
      <c r="L25" s="53">
        <f t="shared" si="30"/>
        <v>0</v>
      </c>
      <c r="M25" s="53">
        <f t="shared" si="31"/>
        <v>0</v>
      </c>
      <c r="N25" s="53">
        <f t="shared" si="32"/>
        <v>0</v>
      </c>
      <c r="O25" s="53">
        <f t="shared" si="33"/>
        <v>0</v>
      </c>
      <c r="P25" s="53">
        <f t="shared" si="34"/>
        <v>0</v>
      </c>
    </row>
    <row r="26" spans="1:16" x14ac:dyDescent="0.2">
      <c r="A26" s="43"/>
      <c r="B26" s="55"/>
      <c r="C26" s="59" t="s">
        <v>69</v>
      </c>
      <c r="D26" s="60"/>
      <c r="E26" s="60"/>
      <c r="F26" s="55"/>
      <c r="G26" s="55"/>
      <c r="H26" s="55"/>
      <c r="I26" s="55">
        <v>0</v>
      </c>
      <c r="J26" s="55"/>
      <c r="K26" s="55">
        <f t="shared" si="29"/>
        <v>0</v>
      </c>
      <c r="L26" s="55">
        <f t="shared" si="30"/>
        <v>0</v>
      </c>
      <c r="M26" s="55">
        <f t="shared" si="31"/>
        <v>0</v>
      </c>
      <c r="N26" s="55">
        <f t="shared" si="32"/>
        <v>0</v>
      </c>
      <c r="O26" s="55">
        <f t="shared" si="33"/>
        <v>0</v>
      </c>
      <c r="P26" s="55">
        <f t="shared" si="34"/>
        <v>0</v>
      </c>
    </row>
    <row r="27" spans="1:16" x14ac:dyDescent="0.2">
      <c r="A27" s="43"/>
      <c r="B27" s="53"/>
      <c r="C27" s="51" t="s">
        <v>74</v>
      </c>
      <c r="D27" s="52" t="s">
        <v>39</v>
      </c>
      <c r="E27" s="66">
        <v>35</v>
      </c>
      <c r="F27" s="53"/>
      <c r="G27" s="53">
        <v>0</v>
      </c>
      <c r="H27" s="53">
        <f t="shared" si="22"/>
        <v>0</v>
      </c>
      <c r="I27" s="53">
        <v>0</v>
      </c>
      <c r="J27" s="53"/>
      <c r="K27" s="53">
        <f t="shared" si="23"/>
        <v>0</v>
      </c>
      <c r="L27" s="53">
        <f t="shared" si="24"/>
        <v>0</v>
      </c>
      <c r="M27" s="53">
        <f t="shared" si="25"/>
        <v>0</v>
      </c>
      <c r="N27" s="53">
        <f t="shared" si="26"/>
        <v>0</v>
      </c>
      <c r="O27" s="53">
        <f t="shared" si="27"/>
        <v>0</v>
      </c>
      <c r="P27" s="53">
        <f t="shared" si="28"/>
        <v>0</v>
      </c>
    </row>
    <row r="28" spans="1:16" s="45" customFormat="1" ht="25.5" x14ac:dyDescent="0.2">
      <c r="A28" s="46">
        <v>10</v>
      </c>
      <c r="B28" s="47"/>
      <c r="C28" s="48" t="s">
        <v>60</v>
      </c>
      <c r="D28" s="49" t="s">
        <v>12</v>
      </c>
      <c r="E28" s="49">
        <v>96</v>
      </c>
      <c r="F28" s="47">
        <v>0</v>
      </c>
      <c r="G28" s="47">
        <f t="shared" si="0"/>
        <v>0</v>
      </c>
      <c r="H28" s="47">
        <f t="shared" ref="H28:H29" si="41">ROUND(G28*F28,2)</f>
        <v>0</v>
      </c>
      <c r="I28" s="47"/>
      <c r="J28" s="47">
        <v>0</v>
      </c>
      <c r="K28" s="47">
        <f t="shared" ref="K28:K36" si="42">J28+I28+H28</f>
        <v>0</v>
      </c>
      <c r="L28" s="47">
        <f t="shared" ref="L28:L29" si="43">ROUND(F28*E28,2)</f>
        <v>0</v>
      </c>
      <c r="M28" s="47">
        <f t="shared" ref="M28:M29" si="44">ROUND(H28*E28,2)</f>
        <v>0</v>
      </c>
      <c r="N28" s="47">
        <f t="shared" ref="N28:N29" si="45">ROUND(I28*E28,2)</f>
        <v>0</v>
      </c>
      <c r="O28" s="47">
        <f t="shared" ref="O28:O29" si="46">ROUND(J28*E28,2)</f>
        <v>0</v>
      </c>
      <c r="P28" s="47">
        <f t="shared" ref="P28:P29" si="47">O28+N28+M28</f>
        <v>0</v>
      </c>
    </row>
    <row r="29" spans="1:16" x14ac:dyDescent="0.2">
      <c r="A29" s="43"/>
      <c r="B29" s="55"/>
      <c r="C29" s="51" t="s">
        <v>54</v>
      </c>
      <c r="D29" s="56" t="s">
        <v>12</v>
      </c>
      <c r="E29" s="56">
        <v>55.1</v>
      </c>
      <c r="F29" s="55"/>
      <c r="G29" s="55">
        <v>0</v>
      </c>
      <c r="H29" s="55">
        <f t="shared" si="41"/>
        <v>0</v>
      </c>
      <c r="I29" s="55">
        <v>0</v>
      </c>
      <c r="J29" s="55"/>
      <c r="K29" s="55">
        <f t="shared" si="42"/>
        <v>0</v>
      </c>
      <c r="L29" s="55">
        <f t="shared" si="43"/>
        <v>0</v>
      </c>
      <c r="M29" s="55">
        <f t="shared" si="44"/>
        <v>0</v>
      </c>
      <c r="N29" s="55">
        <f t="shared" si="45"/>
        <v>0</v>
      </c>
      <c r="O29" s="55">
        <f t="shared" si="46"/>
        <v>0</v>
      </c>
      <c r="P29" s="55">
        <f t="shared" si="47"/>
        <v>0</v>
      </c>
    </row>
    <row r="30" spans="1:16" x14ac:dyDescent="0.2">
      <c r="A30" s="43"/>
      <c r="B30" s="65"/>
      <c r="C30" s="51" t="s">
        <v>61</v>
      </c>
      <c r="D30" s="52" t="s">
        <v>12</v>
      </c>
      <c r="E30" s="66">
        <v>4</v>
      </c>
      <c r="F30" s="65"/>
      <c r="G30" s="65">
        <v>0</v>
      </c>
      <c r="H30" s="65">
        <f t="shared" ref="H30:H32" si="48">ROUND(G30*F30,2)</f>
        <v>0</v>
      </c>
      <c r="I30" s="65">
        <v>0</v>
      </c>
      <c r="J30" s="65"/>
      <c r="K30" s="65">
        <f t="shared" ref="K30:K32" si="49">J30+I30+H30</f>
        <v>0</v>
      </c>
      <c r="L30" s="65">
        <f t="shared" ref="L30:L32" si="50">ROUND(F30*E30,2)</f>
        <v>0</v>
      </c>
      <c r="M30" s="65">
        <f t="shared" ref="M30:M32" si="51">ROUND(H30*E30,2)</f>
        <v>0</v>
      </c>
      <c r="N30" s="65">
        <f t="shared" ref="N30:N32" si="52">ROUND(I30*E30,2)</f>
        <v>0</v>
      </c>
      <c r="O30" s="65">
        <f t="shared" ref="O30:O32" si="53">ROUND(J30*E30,2)</f>
        <v>0</v>
      </c>
      <c r="P30" s="65">
        <f t="shared" ref="P30:P32" si="54">O30+N30+M30</f>
        <v>0</v>
      </c>
    </row>
    <row r="31" spans="1:16" x14ac:dyDescent="0.2">
      <c r="A31" s="43"/>
      <c r="B31" s="65"/>
      <c r="C31" s="51" t="s">
        <v>62</v>
      </c>
      <c r="D31" s="52" t="s">
        <v>12</v>
      </c>
      <c r="E31" s="66">
        <v>4</v>
      </c>
      <c r="F31" s="65"/>
      <c r="G31" s="65">
        <v>0</v>
      </c>
      <c r="H31" s="65">
        <f t="shared" si="48"/>
        <v>0</v>
      </c>
      <c r="I31" s="65">
        <v>0</v>
      </c>
      <c r="J31" s="65"/>
      <c r="K31" s="65">
        <f t="shared" si="49"/>
        <v>0</v>
      </c>
      <c r="L31" s="65">
        <f t="shared" si="50"/>
        <v>0</v>
      </c>
      <c r="M31" s="65">
        <f t="shared" si="51"/>
        <v>0</v>
      </c>
      <c r="N31" s="65">
        <f t="shared" si="52"/>
        <v>0</v>
      </c>
      <c r="O31" s="65">
        <f t="shared" si="53"/>
        <v>0</v>
      </c>
      <c r="P31" s="65">
        <f t="shared" si="54"/>
        <v>0</v>
      </c>
    </row>
    <row r="32" spans="1:16" x14ac:dyDescent="0.2">
      <c r="A32" s="43"/>
      <c r="B32" s="65"/>
      <c r="C32" s="51" t="s">
        <v>50</v>
      </c>
      <c r="D32" s="66" t="s">
        <v>41</v>
      </c>
      <c r="E32" s="66">
        <v>3.2</v>
      </c>
      <c r="F32" s="65"/>
      <c r="G32" s="65">
        <v>0</v>
      </c>
      <c r="H32" s="65">
        <f t="shared" si="48"/>
        <v>0</v>
      </c>
      <c r="I32" s="65">
        <v>0</v>
      </c>
      <c r="J32" s="65"/>
      <c r="K32" s="65">
        <f t="shared" si="49"/>
        <v>0</v>
      </c>
      <c r="L32" s="65">
        <f t="shared" si="50"/>
        <v>0</v>
      </c>
      <c r="M32" s="65">
        <f t="shared" si="51"/>
        <v>0</v>
      </c>
      <c r="N32" s="65">
        <f t="shared" si="52"/>
        <v>0</v>
      </c>
      <c r="O32" s="65">
        <f t="shared" si="53"/>
        <v>0</v>
      </c>
      <c r="P32" s="65">
        <f t="shared" si="54"/>
        <v>0</v>
      </c>
    </row>
    <row r="33" spans="1:16" x14ac:dyDescent="0.2">
      <c r="A33" s="43"/>
      <c r="B33" s="65"/>
      <c r="C33" s="51" t="s">
        <v>63</v>
      </c>
      <c r="D33" s="52" t="s">
        <v>12</v>
      </c>
      <c r="E33" s="66">
        <v>120.8</v>
      </c>
      <c r="F33" s="65"/>
      <c r="G33" s="65">
        <v>0</v>
      </c>
      <c r="H33" s="65">
        <f>ROUND(G33*F33,2)</f>
        <v>0</v>
      </c>
      <c r="I33" s="65">
        <v>0</v>
      </c>
      <c r="J33" s="65"/>
      <c r="K33" s="65">
        <f>J33+I33+H33</f>
        <v>0</v>
      </c>
      <c r="L33" s="65">
        <f>ROUND(F33*E33,2)</f>
        <v>0</v>
      </c>
      <c r="M33" s="65">
        <f>ROUND(H33*E33,2)</f>
        <v>0</v>
      </c>
      <c r="N33" s="65">
        <f>ROUND(I33*E33,2)</f>
        <v>0</v>
      </c>
      <c r="O33" s="65">
        <f>ROUND(J33*E33,2)</f>
        <v>0</v>
      </c>
      <c r="P33" s="65">
        <f>O33+N33+M33</f>
        <v>0</v>
      </c>
    </row>
    <row r="34" spans="1:16" x14ac:dyDescent="0.2">
      <c r="A34" s="43"/>
      <c r="B34" s="55"/>
      <c r="C34" s="51" t="s">
        <v>50</v>
      </c>
      <c r="D34" s="56" t="s">
        <v>41</v>
      </c>
      <c r="E34" s="56">
        <v>6.1</v>
      </c>
      <c r="F34" s="55"/>
      <c r="G34" s="55">
        <v>0</v>
      </c>
      <c r="H34" s="55">
        <f>ROUND(G34*F34,2)</f>
        <v>0</v>
      </c>
      <c r="I34" s="55">
        <v>0</v>
      </c>
      <c r="J34" s="55"/>
      <c r="K34" s="55">
        <f>J34+I34+H34</f>
        <v>0</v>
      </c>
      <c r="L34" s="55">
        <f>ROUND(F34*E34,2)</f>
        <v>0</v>
      </c>
      <c r="M34" s="55">
        <f>ROUND(H34*E34,2)</f>
        <v>0</v>
      </c>
      <c r="N34" s="55">
        <f>ROUND(I34*E34,2)</f>
        <v>0</v>
      </c>
      <c r="O34" s="55">
        <f>ROUND(J34*E34,2)</f>
        <v>0</v>
      </c>
      <c r="P34" s="55">
        <f>O34+N34+M34</f>
        <v>0</v>
      </c>
    </row>
    <row r="35" spans="1:16" x14ac:dyDescent="0.2">
      <c r="A35" s="43"/>
      <c r="B35" s="65"/>
      <c r="C35" s="51" t="s">
        <v>65</v>
      </c>
      <c r="D35" s="66" t="s">
        <v>41</v>
      </c>
      <c r="E35" s="66">
        <v>1.1000000000000001</v>
      </c>
      <c r="F35" s="65"/>
      <c r="G35" s="65">
        <v>0</v>
      </c>
      <c r="H35" s="65">
        <f>ROUND(G35*F35,2)</f>
        <v>0</v>
      </c>
      <c r="I35" s="65">
        <v>0</v>
      </c>
      <c r="J35" s="65"/>
      <c r="K35" s="65">
        <f>J35+I35+H35</f>
        <v>0</v>
      </c>
      <c r="L35" s="65">
        <f>ROUND(F35*E35,2)</f>
        <v>0</v>
      </c>
      <c r="M35" s="65">
        <f>ROUND(H35*E35,2)</f>
        <v>0</v>
      </c>
      <c r="N35" s="65">
        <f>ROUND(I35*E35,2)</f>
        <v>0</v>
      </c>
      <c r="O35" s="65">
        <f>ROUND(J35*E35,2)</f>
        <v>0</v>
      </c>
      <c r="P35" s="65">
        <f>O35+N35+M35</f>
        <v>0</v>
      </c>
    </row>
    <row r="36" spans="1:16" s="45" customFormat="1" x14ac:dyDescent="0.2">
      <c r="A36" s="61">
        <v>11</v>
      </c>
      <c r="B36" s="62"/>
      <c r="C36" s="63" t="s">
        <v>77</v>
      </c>
      <c r="D36" s="64" t="s">
        <v>39</v>
      </c>
      <c r="E36" s="64">
        <v>39.799999999999997</v>
      </c>
      <c r="F36" s="62"/>
      <c r="G36" s="62"/>
      <c r="H36" s="62"/>
      <c r="I36" s="62"/>
      <c r="J36" s="62">
        <v>0</v>
      </c>
      <c r="K36" s="47">
        <f t="shared" si="42"/>
        <v>0</v>
      </c>
      <c r="L36" s="62"/>
      <c r="M36" s="47">
        <f t="shared" ref="M36:M40" si="55">ROUND(H36*E36,2)</f>
        <v>0</v>
      </c>
      <c r="N36" s="47">
        <f t="shared" ref="N36:N40" si="56">ROUND(I36*E36,2)</f>
        <v>0</v>
      </c>
      <c r="O36" s="47">
        <f t="shared" ref="O36:O40" si="57">ROUND(J36*E36,2)</f>
        <v>0</v>
      </c>
      <c r="P36" s="47">
        <f t="shared" ref="P36:P40" si="58">O36+N36+M36</f>
        <v>0</v>
      </c>
    </row>
    <row r="37" spans="1:16" s="45" customFormat="1" ht="25.5" x14ac:dyDescent="0.2">
      <c r="A37" s="43"/>
      <c r="B37" s="65"/>
      <c r="C37" s="51" t="s">
        <v>66</v>
      </c>
      <c r="D37" s="52" t="s">
        <v>39</v>
      </c>
      <c r="E37" s="66">
        <v>39.799999999999997</v>
      </c>
      <c r="F37" s="65"/>
      <c r="G37" s="65">
        <v>0</v>
      </c>
      <c r="H37" s="65">
        <f t="shared" ref="H37" si="59">ROUND(G37*F37,2)</f>
        <v>0</v>
      </c>
      <c r="I37" s="65">
        <v>0</v>
      </c>
      <c r="J37" s="65"/>
      <c r="K37" s="65">
        <f t="shared" ref="K37" si="60">J37+I37+H37</f>
        <v>0</v>
      </c>
      <c r="L37" s="65">
        <f t="shared" ref="L37" si="61">ROUND(F37*E37,2)</f>
        <v>0</v>
      </c>
      <c r="M37" s="65">
        <f t="shared" ref="M37" si="62">ROUND(H37*E37,2)</f>
        <v>0</v>
      </c>
      <c r="N37" s="65">
        <f t="shared" ref="N37" si="63">ROUND(I37*E37,2)</f>
        <v>0</v>
      </c>
      <c r="O37" s="65">
        <f t="shared" ref="O37" si="64">ROUND(J37*E37,2)</f>
        <v>0</v>
      </c>
      <c r="P37" s="65">
        <f t="shared" ref="P37" si="65">O37+N37+M37</f>
        <v>0</v>
      </c>
    </row>
    <row r="38" spans="1:16" s="45" customFormat="1" x14ac:dyDescent="0.2">
      <c r="A38" s="46">
        <v>12</v>
      </c>
      <c r="B38" s="65"/>
      <c r="C38" s="67" t="s">
        <v>70</v>
      </c>
      <c r="D38" s="66" t="s">
        <v>12</v>
      </c>
      <c r="E38" s="66">
        <v>55.1</v>
      </c>
      <c r="F38" s="65"/>
      <c r="G38" s="65">
        <v>0</v>
      </c>
      <c r="H38" s="65">
        <f t="shared" ref="H38:H40" si="66">ROUND(G38*F38,2)</f>
        <v>0</v>
      </c>
      <c r="I38" s="65">
        <v>0</v>
      </c>
      <c r="J38" s="65"/>
      <c r="K38" s="65">
        <f t="shared" ref="K38:K40" si="67">J38+I38+H38</f>
        <v>0</v>
      </c>
      <c r="L38" s="65">
        <f t="shared" ref="L38:L40" si="68">ROUND(F38*E38,2)</f>
        <v>0</v>
      </c>
      <c r="M38" s="65">
        <f t="shared" si="55"/>
        <v>0</v>
      </c>
      <c r="N38" s="65">
        <f t="shared" si="56"/>
        <v>0</v>
      </c>
      <c r="O38" s="65">
        <f t="shared" si="57"/>
        <v>0</v>
      </c>
      <c r="P38" s="65">
        <f t="shared" si="58"/>
        <v>0</v>
      </c>
    </row>
    <row r="39" spans="1:16" s="45" customFormat="1" ht="18.75" customHeight="1" x14ac:dyDescent="0.2">
      <c r="A39" s="43"/>
      <c r="B39" s="65"/>
      <c r="C39" s="51" t="s">
        <v>71</v>
      </c>
      <c r="D39" s="66" t="s">
        <v>12</v>
      </c>
      <c r="E39" s="66">
        <v>18.3</v>
      </c>
      <c r="F39" s="65"/>
      <c r="G39" s="65">
        <v>0</v>
      </c>
      <c r="H39" s="65">
        <f t="shared" si="66"/>
        <v>0</v>
      </c>
      <c r="I39" s="65">
        <v>0</v>
      </c>
      <c r="J39" s="65"/>
      <c r="K39" s="65">
        <f t="shared" si="67"/>
        <v>0</v>
      </c>
      <c r="L39" s="65">
        <f t="shared" si="68"/>
        <v>0</v>
      </c>
      <c r="M39" s="65">
        <f t="shared" si="55"/>
        <v>0</v>
      </c>
      <c r="N39" s="65">
        <f t="shared" si="56"/>
        <v>0</v>
      </c>
      <c r="O39" s="65">
        <f t="shared" si="57"/>
        <v>0</v>
      </c>
      <c r="P39" s="65">
        <f t="shared" si="58"/>
        <v>0</v>
      </c>
    </row>
    <row r="40" spans="1:16" s="45" customFormat="1" x14ac:dyDescent="0.2">
      <c r="A40" s="46">
        <v>13</v>
      </c>
      <c r="B40" s="65"/>
      <c r="C40" s="67" t="s">
        <v>73</v>
      </c>
      <c r="D40" s="52" t="s">
        <v>72</v>
      </c>
      <c r="E40" s="66">
        <v>3</v>
      </c>
      <c r="F40" s="65"/>
      <c r="G40" s="65">
        <v>0</v>
      </c>
      <c r="H40" s="65">
        <f t="shared" si="66"/>
        <v>0</v>
      </c>
      <c r="I40" s="65">
        <v>0</v>
      </c>
      <c r="J40" s="65"/>
      <c r="K40" s="65">
        <f t="shared" si="67"/>
        <v>0</v>
      </c>
      <c r="L40" s="65">
        <f t="shared" si="68"/>
        <v>0</v>
      </c>
      <c r="M40" s="65">
        <f t="shared" si="55"/>
        <v>0</v>
      </c>
      <c r="N40" s="65">
        <f t="shared" si="56"/>
        <v>0</v>
      </c>
      <c r="O40" s="65">
        <f t="shared" si="57"/>
        <v>0</v>
      </c>
      <c r="P40" s="65">
        <f t="shared" si="58"/>
        <v>0</v>
      </c>
    </row>
    <row r="41" spans="1:16" ht="25.5" x14ac:dyDescent="0.2">
      <c r="A41" s="31"/>
      <c r="B41" s="32"/>
      <c r="C41" s="33" t="s">
        <v>80</v>
      </c>
      <c r="D41" s="31"/>
      <c r="E41" s="31"/>
      <c r="F41" s="31"/>
      <c r="G41" s="31"/>
      <c r="H41" s="31"/>
      <c r="I41" s="31"/>
      <c r="J41" s="31"/>
      <c r="K41" s="31"/>
      <c r="L41" s="37">
        <f>SUM(L12:L34)</f>
        <v>0</v>
      </c>
      <c r="M41" s="39">
        <f>SUM(M12:M40)</f>
        <v>0</v>
      </c>
      <c r="N41" s="39">
        <f>SUM(N12:N40)</f>
        <v>0</v>
      </c>
      <c r="O41" s="39">
        <f>SUM(O12:O40)</f>
        <v>0</v>
      </c>
      <c r="P41" s="39">
        <f>SUM(P12:P40)</f>
        <v>0</v>
      </c>
    </row>
    <row r="44" spans="1:16" ht="21.75" customHeight="1" x14ac:dyDescent="0.2">
      <c r="A44" s="87" t="s">
        <v>76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</row>
    <row r="45" spans="1:16" ht="30.75" customHeight="1" x14ac:dyDescent="0.2">
      <c r="A45" s="88" t="s">
        <v>78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16" ht="18.75" customHeight="1" x14ac:dyDescent="0.2">
      <c r="A46" s="88" t="s">
        <v>79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16" ht="15.75" customHeight="1" x14ac:dyDescent="0.2"/>
  </sheetData>
  <mergeCells count="16">
    <mergeCell ref="A44:P44"/>
    <mergeCell ref="A45:P45"/>
    <mergeCell ref="A46:P46"/>
    <mergeCell ref="A5:C5"/>
    <mergeCell ref="A6:C6"/>
    <mergeCell ref="C8:C9"/>
    <mergeCell ref="A2:P2"/>
    <mergeCell ref="A3:P3"/>
    <mergeCell ref="L8:P8"/>
    <mergeCell ref="A8:A9"/>
    <mergeCell ref="B8:B9"/>
    <mergeCell ref="D8:D9"/>
    <mergeCell ref="E8:E9"/>
    <mergeCell ref="F8:K8"/>
    <mergeCell ref="A7:C7"/>
    <mergeCell ref="A4:C4"/>
  </mergeCells>
  <phoneticPr fontId="6" type="noConversion"/>
  <printOptions horizontalCentered="1"/>
  <pageMargins left="0.31496062992125984" right="0.31496062992125984" top="0.98425196850393704" bottom="0.39370078740157483" header="0.62992125984251968" footer="0.19685039370078741"/>
  <pageSetup paperSize="9" scale="64" orientation="landscape" r:id="rId1"/>
  <headerFooter alignWithMargins="0">
    <oddFooter>&amp;C&amp;P lapa no &amp;N&amp;R&amp;A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3</vt:i4>
      </vt:variant>
    </vt:vector>
  </HeadingPairs>
  <TitlesOfParts>
    <vt:vector size="5" baseType="lpstr">
      <vt:lpstr>Kopsavilkums</vt:lpstr>
      <vt:lpstr>Labiekartosana</vt:lpstr>
      <vt:lpstr>Kopsavilkums!Drukas_apgabals</vt:lpstr>
      <vt:lpstr>Labiekartosana!Drukas_apgabals</vt:lpstr>
      <vt:lpstr>Labiekartosana!Drukāt_virsrakstus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2018-06-18T06:04:12Z</cp:lastPrinted>
  <dcterms:created xsi:type="dcterms:W3CDTF">1996-10-14T23:33:28Z</dcterms:created>
  <dcterms:modified xsi:type="dcterms:W3CDTF">2018-06-18T06:10:19Z</dcterms:modified>
</cp:coreProperties>
</file>